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<sst xmlns="http://schemas.openxmlformats.org/spreadsheetml/2006/main" count="14" uniqueCount="14">
  <si>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účast</t>
  </si>
  <si>
    <t>MČR</t>
  </si>
  <si>
    <t>Pohár</t>
  </si>
  <si>
    <t>Celkem</t>
  </si>
  <si>
    <t>%</t>
  </si>
  <si>
    <t>Kotva Plzeň;"51"</t>
  </si>
  <si>
    <t>KV Čelákovice;"116"</t>
  </si>
  <si>
    <t>KV Čochtan Plzeň;"105"</t>
  </si>
  <si>
    <t>KV Rajhrad;"117"</t>
  </si>
  <si>
    <t>KV Starý Kolín;"4"</t>
  </si>
  <si>
    <t>KVS Sandberk;"106"</t>
  </si>
  <si>
    <t>Vodní sporty Náchod;"209"</t>
  </si>
  <si>
    <t>DELI Lovosice;"7"</t>
  </si>
  <si>
    <t>Celkem rozděleno bodů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</si>
</sst>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%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4" fontId="1" fillId="0" borderId="1" xfId="20" applyBorder="1">
      <alignment/>
      <protection/>
    </xf>
    <xf numFmtId="164" fontId="1" fillId="2" borderId="1" xfId="20" applyFont="1" applyFill="1" applyBorder="1">
      <alignment/>
      <protection/>
    </xf>
    <xf numFmtId="164" fontId="1" fillId="3" borderId="1" xfId="20" applyFill="1" applyBorder="1">
      <alignment/>
      <protection/>
    </xf>
    <xf numFmtId="166" fontId="1" fillId="2" borderId="1" xfId="20" applyNumberFormat="1" applyFont="1" applyFill="1" applyBorder="1">
      <alignment/>
      <protection/>
    </xf>
    <xf numFmtId="164" fontId="2" fillId="2" borderId="1" xfId="20" applyFont="1" applyFill="1" applyBorder="1">
      <alignment/>
      <protection/>
    </xf>
    <xf numFmtId="166" fontId="1" fillId="0" borderId="1" xfId="20" applyNumberFormat="1" applyBorder="1">
      <alignment/>
      <protection/>
    </xf>
    <xf numFmtId="167" fontId="2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31.421875" style="1" customWidth="1"/>
    <col min="2" max="3" width="9.421875" style="1" customWidth="1"/>
    <col min="4" max="4" width="2.140625" style="1" customWidth="1"/>
    <col min="5" max="5" width="8.7109375" style="1" customWidth="1"/>
    <col min="6" max="6" width="3.00390625" style="1" customWidth="1"/>
    <col min="7" max="8" width="9.421875" style="1" customWidth="1"/>
    <col min="9" max="9" width="3.57421875" style="1" customWidth="1"/>
    <col min="10" max="11" width="9.421875" style="1" customWidth="1"/>
    <col min="12" max="12" width="3.7109375" style="1" customWidth="1"/>
    <col min="13" max="13" width="9.421875" style="1" customWidth="1"/>
    <col min="14" max="14" width="10.140625" style="2" customWidth="1"/>
    <col min="15" max="15" width="4.57421875" style="1" customWidth="1"/>
    <col min="16" max="16" width="17.00390625" style="1" customWidth="1"/>
    <col min="17" max="16384" width="9.421875" style="1" customWidth="1"/>
  </cols>
  <sheetData>
    <row r="1" spans="1:16" ht="12.75">
      <c r="A1" s="3"/>
      <c r="B1" s="4" t="s">
        <v>0</v>
      </c>
      <c r="C1" s="4"/>
      <c r="D1" s="4"/>
      <c r="E1" s="4">
        <v>20000</v>
      </c>
      <c r="F1" s="3"/>
      <c r="G1" s="4" t="s">
        <v>1</v>
      </c>
      <c r="H1" s="4"/>
      <c r="I1" s="5"/>
      <c r="J1" s="4" t="s">
        <v>2</v>
      </c>
      <c r="K1" s="4"/>
      <c r="L1" s="3"/>
      <c r="M1" s="4" t="s">
        <v>3</v>
      </c>
      <c r="N1" s="6" t="s">
        <v>4</v>
      </c>
      <c r="O1" s="3"/>
      <c r="P1" s="7">
        <v>20000</v>
      </c>
    </row>
    <row r="2" spans="1:16" ht="12.75">
      <c r="A2" s="3" t="s">
        <v>5</v>
      </c>
      <c r="B2" s="3">
        <v>51</v>
      </c>
      <c r="C2" s="8">
        <f>(B2/B11)</f>
        <v>0.14285714285714285</v>
      </c>
      <c r="D2" s="3"/>
      <c r="E2" s="3">
        <f>(E1*C2)</f>
        <v>2857.142857142857</v>
      </c>
      <c r="F2" s="3"/>
      <c r="G2" s="3">
        <v>51</v>
      </c>
      <c r="H2" s="8">
        <f>(G2/G11)</f>
        <v>0.07203389830508475</v>
      </c>
      <c r="I2" s="8"/>
      <c r="J2" s="3">
        <v>43</v>
      </c>
      <c r="K2" s="8">
        <f>(J2/J11)</f>
        <v>0.04037558685446009</v>
      </c>
      <c r="L2" s="3"/>
      <c r="M2" s="3">
        <f>SUM(B2,G2,J2)</f>
        <v>145</v>
      </c>
      <c r="N2" s="8">
        <f>(M2/M11)</f>
        <v>0.06807511737089202</v>
      </c>
      <c r="O2" s="3"/>
      <c r="P2" s="9">
        <f>(P1*N2)</f>
        <v>1361.5023474178404</v>
      </c>
    </row>
    <row r="3" spans="1:16" ht="12.75">
      <c r="A3" s="3" t="s">
        <v>6</v>
      </c>
      <c r="B3" s="3">
        <v>47</v>
      </c>
      <c r="C3" s="8">
        <f>(B3/B11)</f>
        <v>0.13165266106442577</v>
      </c>
      <c r="D3" s="3"/>
      <c r="E3" s="3">
        <f>(E1*C3)</f>
        <v>2633.0532212885155</v>
      </c>
      <c r="F3" s="3"/>
      <c r="G3" s="3">
        <v>116</v>
      </c>
      <c r="H3" s="8">
        <f>(G3/G11)</f>
        <v>0.1638418079096045</v>
      </c>
      <c r="I3" s="8"/>
      <c r="J3" s="3">
        <v>118</v>
      </c>
      <c r="K3" s="8">
        <f>(J3/J11)</f>
        <v>0.1107981220657277</v>
      </c>
      <c r="L3" s="3"/>
      <c r="M3" s="3">
        <f>SUM(B3,G3,J3)</f>
        <v>281</v>
      </c>
      <c r="N3" s="8">
        <f>(M3/M11)</f>
        <v>0.13192488262910798</v>
      </c>
      <c r="O3" s="3"/>
      <c r="P3" s="9">
        <f>(P1*N3)</f>
        <v>2638.49765258216</v>
      </c>
    </row>
    <row r="4" spans="1:16" ht="12.75">
      <c r="A4" s="3" t="s">
        <v>7</v>
      </c>
      <c r="B4" s="3">
        <v>56</v>
      </c>
      <c r="C4" s="8">
        <f>(B4/B11)</f>
        <v>0.1568627450980392</v>
      </c>
      <c r="D4" s="3"/>
      <c r="E4" s="3">
        <f>(E1*C4)</f>
        <v>3137.254901960784</v>
      </c>
      <c r="F4" s="3"/>
      <c r="G4" s="3">
        <v>105</v>
      </c>
      <c r="H4" s="8">
        <f>(G4/G11)</f>
        <v>0.1483050847457627</v>
      </c>
      <c r="I4" s="8"/>
      <c r="J4" s="3">
        <v>154</v>
      </c>
      <c r="K4" s="8">
        <f>(J4/J11)</f>
        <v>0.14460093896713616</v>
      </c>
      <c r="L4" s="3"/>
      <c r="M4" s="3">
        <f>SUM(B4,G4,J4)</f>
        <v>315</v>
      </c>
      <c r="N4" s="8">
        <f>(M4/M11)</f>
        <v>0.14788732394366197</v>
      </c>
      <c r="O4" s="3"/>
      <c r="P4" s="9">
        <f>(P1*N4)</f>
        <v>2957.7464788732395</v>
      </c>
    </row>
    <row r="5" spans="1:16" ht="12.75">
      <c r="A5" s="3" t="s">
        <v>8</v>
      </c>
      <c r="B5" s="3">
        <v>54</v>
      </c>
      <c r="C5" s="8">
        <f>(B5/B11)</f>
        <v>0.15126050420168066</v>
      </c>
      <c r="D5" s="3"/>
      <c r="E5" s="3">
        <f>(E1*C5)</f>
        <v>3025.2100840336134</v>
      </c>
      <c r="F5" s="3"/>
      <c r="G5" s="3">
        <v>117</v>
      </c>
      <c r="H5" s="8">
        <f>(G5/G11)</f>
        <v>0.1652542372881356</v>
      </c>
      <c r="I5" s="8"/>
      <c r="J5" s="3">
        <v>155</v>
      </c>
      <c r="K5" s="8">
        <f>(J5/J11)</f>
        <v>0.14553990610328638</v>
      </c>
      <c r="L5" s="3"/>
      <c r="M5" s="3">
        <f>SUM(B5,G5,J5)</f>
        <v>326</v>
      </c>
      <c r="N5" s="8">
        <f>(M5/M11)</f>
        <v>0.15305164319248826</v>
      </c>
      <c r="O5" s="3"/>
      <c r="P5" s="9">
        <f>(P1*N5)</f>
        <v>3061.0328638497654</v>
      </c>
    </row>
    <row r="6" spans="1:16" ht="12.75">
      <c r="A6" s="3" t="s">
        <v>9</v>
      </c>
      <c r="B6" s="3">
        <v>20</v>
      </c>
      <c r="C6" s="8">
        <f>(B6/B11)</f>
        <v>0.056022408963585436</v>
      </c>
      <c r="D6" s="3"/>
      <c r="E6" s="3">
        <f>(E1*C6)</f>
        <v>1120.4481792717088</v>
      </c>
      <c r="F6" s="3"/>
      <c r="G6" s="3">
        <v>4</v>
      </c>
      <c r="H6" s="8">
        <f>(G6/G11)</f>
        <v>0.005649717514124294</v>
      </c>
      <c r="I6" s="8"/>
      <c r="J6" s="3">
        <v>12</v>
      </c>
      <c r="K6" s="8">
        <f>(J6/J11)</f>
        <v>0.011267605633802818</v>
      </c>
      <c r="L6" s="3"/>
      <c r="M6" s="3">
        <f>SUM(B6,G6,J6)</f>
        <v>36</v>
      </c>
      <c r="N6" s="8">
        <f>(M6/M11)</f>
        <v>0.016901408450704224</v>
      </c>
      <c r="O6" s="3"/>
      <c r="P6" s="9">
        <f>(P1*N6)</f>
        <v>338.0281690140845</v>
      </c>
    </row>
    <row r="7" spans="1:16" ht="12.75">
      <c r="A7" s="3" t="s">
        <v>10</v>
      </c>
      <c r="B7" s="3">
        <v>51</v>
      </c>
      <c r="C7" s="8">
        <f>(B7/B11)</f>
        <v>0.14285714285714285</v>
      </c>
      <c r="D7" s="3"/>
      <c r="E7" s="3">
        <f>(E1*C7)</f>
        <v>2857.142857142857</v>
      </c>
      <c r="F7" s="3"/>
      <c r="G7" s="3">
        <v>106</v>
      </c>
      <c r="H7" s="8">
        <f>(G7/G11)</f>
        <v>0.1497175141242938</v>
      </c>
      <c r="I7" s="8"/>
      <c r="J7" s="3">
        <v>145</v>
      </c>
      <c r="K7" s="8">
        <f>(J7/J11)</f>
        <v>0.13615023474178403</v>
      </c>
      <c r="L7" s="3"/>
      <c r="M7" s="3">
        <f>SUM(B7,G7,J7)</f>
        <v>302</v>
      </c>
      <c r="N7" s="8">
        <f>(M7/M11)</f>
        <v>0.14178403755868543</v>
      </c>
      <c r="O7" s="3"/>
      <c r="P7" s="9">
        <f>(P1*N7)</f>
        <v>2835.680751173709</v>
      </c>
    </row>
    <row r="8" spans="1:16" ht="12.75">
      <c r="A8" s="3" t="s">
        <v>11</v>
      </c>
      <c r="B8" s="3">
        <v>71</v>
      </c>
      <c r="C8" s="8">
        <f>(B8/B11)</f>
        <v>0.19887955182072828</v>
      </c>
      <c r="D8" s="3"/>
      <c r="E8" s="3">
        <f>(E1*C8)</f>
        <v>3977.5910364145657</v>
      </c>
      <c r="F8" s="3"/>
      <c r="G8" s="3">
        <v>209</v>
      </c>
      <c r="H8" s="8">
        <f>(G8/G11)</f>
        <v>0.2951977401129944</v>
      </c>
      <c r="I8" s="8"/>
      <c r="J8" s="3">
        <v>264</v>
      </c>
      <c r="K8" s="8">
        <f>(J8/J11)</f>
        <v>0.24788732394366197</v>
      </c>
      <c r="L8" s="3"/>
      <c r="M8" s="3">
        <f>SUM(B8,G8,J8)</f>
        <v>544</v>
      </c>
      <c r="N8" s="8">
        <f>(M8/M11)</f>
        <v>0.25539906103286386</v>
      </c>
      <c r="O8" s="3"/>
      <c r="P8" s="9">
        <f>(P1*N8)</f>
        <v>5107.981220657277</v>
      </c>
    </row>
    <row r="9" spans="1:16" ht="12.75">
      <c r="A9" s="3" t="s">
        <v>12</v>
      </c>
      <c r="B9" s="3">
        <v>7</v>
      </c>
      <c r="C9" s="8">
        <f>(B9/B11)</f>
        <v>0.0196078431372549</v>
      </c>
      <c r="D9" s="3"/>
      <c r="E9" s="3">
        <f>(E1*C9)</f>
        <v>392.156862745098</v>
      </c>
      <c r="F9" s="3"/>
      <c r="G9" s="3">
        <v>0</v>
      </c>
      <c r="H9" s="8">
        <f>(G9/G11)</f>
        <v>0</v>
      </c>
      <c r="I9" s="8"/>
      <c r="J9" s="3">
        <v>0</v>
      </c>
      <c r="K9" s="8">
        <f>(J9/J11)</f>
        <v>0</v>
      </c>
      <c r="L9" s="3"/>
      <c r="M9" s="3">
        <f>SUM(B9,G9,J9)</f>
        <v>7</v>
      </c>
      <c r="N9" s="8">
        <f>(M9/M11)</f>
        <v>0.0032863849765258214</v>
      </c>
      <c r="O9" s="3"/>
      <c r="P9" s="9">
        <f>(P1*N9)</f>
        <v>65.72769953051643</v>
      </c>
    </row>
    <row r="11" spans="1:13" ht="12.75">
      <c r="A11" s="1" t="s">
        <v>13</v>
      </c>
      <c r="B11" s="1">
        <f>SUM(B2:B10)</f>
        <v>357</v>
      </c>
      <c r="G11" s="1">
        <f>SUM(G2:G10)</f>
        <v>708</v>
      </c>
      <c r="J11" s="1">
        <f>SUM(B11:G11)</f>
        <v>1065</v>
      </c>
      <c r="M11" s="1">
        <f>SUM(B11,G11,J11)</f>
        <v>2130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</cp:lastModifiedBy>
  <dcterms:modified xsi:type="dcterms:W3CDTF">2013-01-03T20:53:46Z</dcterms:modified>
  <cp:category/>
  <cp:version/>
  <cp:contentType/>
  <cp:contentStatus/>
</cp:coreProperties>
</file>